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" sheetId="1" state="visible" r:id="rId1"/>
  </sheets>
  <calcPr/>
</workbook>
</file>

<file path=xl/sharedStrings.xml><?xml version="1.0" encoding="utf-8"?>
<sst xmlns="http://schemas.openxmlformats.org/spreadsheetml/2006/main" count="33" uniqueCount="33">
  <si>
    <t xml:space="preserve">Таблица 2</t>
  </si>
  <si>
    <t xml:space="preserve">приложения 9 </t>
  </si>
  <si>
    <t xml:space="preserve">к решению сессии Совета депутатов Искитимского района Новосибирской </t>
  </si>
  <si>
    <t xml:space="preserve">области "О бюджете Искитимского района Новосибирской области на 2025 год</t>
  </si>
  <si>
    <t xml:space="preserve">и плановый период 2026 и 2027 годов"</t>
  </si>
  <si>
    <t xml:space="preserve">Распределение субвенций на осуществление первичного воинского учета на территориях, где отсутствуют военные комиссариаты на 2025 год и плановый период 2026 и 2027 годов</t>
  </si>
  <si>
    <t xml:space="preserve">тыс. рублей</t>
  </si>
  <si>
    <t xml:space="preserve">Наименование муниципальных образований</t>
  </si>
  <si>
    <t>Сумма</t>
  </si>
  <si>
    <t xml:space="preserve">2025 год</t>
  </si>
  <si>
    <t xml:space="preserve">2026 год</t>
  </si>
  <si>
    <t xml:space="preserve">2027 год</t>
  </si>
  <si>
    <t xml:space="preserve">Искитимский район</t>
  </si>
  <si>
    <t xml:space="preserve">р.п. Линево</t>
  </si>
  <si>
    <t>Бурмистровский</t>
  </si>
  <si>
    <t>Быстровский</t>
  </si>
  <si>
    <t>Верх-Коенский</t>
  </si>
  <si>
    <t>Гилевский</t>
  </si>
  <si>
    <t>Гусельниковский</t>
  </si>
  <si>
    <t>Евсинский</t>
  </si>
  <si>
    <t>Легостаевский</t>
  </si>
  <si>
    <t>Листвянский</t>
  </si>
  <si>
    <t>Мичуринский</t>
  </si>
  <si>
    <t>Морозовский</t>
  </si>
  <si>
    <t>Преображенский</t>
  </si>
  <si>
    <t>Промышленный</t>
  </si>
  <si>
    <t>Совхозный</t>
  </si>
  <si>
    <t>Степной</t>
  </si>
  <si>
    <t>Тальменский</t>
  </si>
  <si>
    <t>Улыбинский</t>
  </si>
  <si>
    <t>Усть-Чемский</t>
  </si>
  <si>
    <t>Чернореченский</t>
  </si>
  <si>
    <t>Шибковский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</si>
</sst>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00"/>
    <numFmt numFmtId="165" formatCode="#,##0.0"/>
    <numFmt numFmtId="166" formatCode="#,##0.00000"/>
  </numFmts>
  <fonts count="24">
    <font>
      <sz val="10.000000"/>
      <color theme="1"/>
      <name val="Arial Cyr"/>
    </font>
    <font>
      <sz val="10.000000"/>
      <name val="Arial Cyr"/>
    </font>
    <font>
      <sz val="10.000000"/>
      <color indexed="65"/>
      <name val="Arial Cyr"/>
    </font>
    <font>
      <sz val="10.000000"/>
      <color indexed="62"/>
      <name val="Arial Cyr"/>
    </font>
    <font>
      <b/>
      <sz val="10.000000"/>
      <color indexed="63"/>
      <name val="Arial Cyr"/>
    </font>
    <font>
      <b/>
      <sz val="10.000000"/>
      <color indexed="52"/>
      <name val="Arial Cyr"/>
    </font>
    <font>
      <b/>
      <sz val="15.000000"/>
      <color indexed="56"/>
      <name val="Arial Cyr"/>
    </font>
    <font>
      <b/>
      <sz val="13.000000"/>
      <color indexed="56"/>
      <name val="Arial Cyr"/>
    </font>
    <font>
      <b/>
      <sz val="11.000000"/>
      <color indexed="56"/>
      <name val="Arial Cyr"/>
    </font>
    <font>
      <b/>
      <sz val="10.000000"/>
      <name val="Arial Cyr"/>
    </font>
    <font>
      <b/>
      <sz val="10.000000"/>
      <color indexed="65"/>
      <name val="Arial Cyr"/>
    </font>
    <font>
      <b/>
      <sz val="18.000000"/>
      <color indexed="56"/>
      <name val="Cambria"/>
    </font>
    <font>
      <sz val="10.000000"/>
      <color indexed="60"/>
      <name val="Arial Cyr"/>
    </font>
    <font>
      <sz val="10.000000"/>
      <name val="Arial"/>
    </font>
    <font>
      <sz val="10.000000"/>
      <name val="Cambria"/>
    </font>
    <font>
      <sz val="10.000000"/>
      <color indexed="20"/>
      <name val="Arial Cyr"/>
    </font>
    <font>
      <i/>
      <sz val="10.000000"/>
      <color indexed="23"/>
      <name val="Arial Cyr"/>
    </font>
    <font>
      <sz val="10.000000"/>
      <color indexed="52"/>
      <name val="Arial Cyr"/>
    </font>
    <font>
      <sz val="10.000000"/>
      <color indexed="2"/>
      <name val="Arial Cyr"/>
    </font>
    <font>
      <sz val="10.000000"/>
      <color indexed="17"/>
      <name val="Arial Cyr"/>
    </font>
    <font>
      <b/>
      <sz val="10.000000"/>
      <name val="Times New Roman"/>
    </font>
    <font>
      <sz val="10.000000"/>
      <name val="Times New Roman"/>
    </font>
    <font>
      <b/>
      <sz val="12.000000"/>
      <name val="Times New Roman"/>
    </font>
    <font>
      <sz val="12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5" fillId="3" borderId="0" numFmtId="0" applyNumberFormat="1" applyFont="1" applyFill="1" applyBorder="1"/>
    <xf fontId="16" fillId="0" borderId="0" numFmtId="0" applyNumberFormat="1" applyFont="1" applyFill="1" applyBorder="1"/>
    <xf fontId="1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18">
    <xf fontId="0" fillId="0" borderId="0" numFmtId="0" xfId="0"/>
    <xf fontId="20" fillId="0" borderId="0" numFmtId="0" xfId="40" applyFont="1" applyAlignment="1">
      <alignment horizontal="right"/>
    </xf>
    <xf fontId="20" fillId="0" borderId="0" numFmtId="0" xfId="39" applyFont="1" applyAlignment="1" applyProtection="1">
      <alignment horizontal="right"/>
    </xf>
    <xf fontId="21" fillId="0" borderId="0" numFmtId="0" xfId="40" applyFont="1" applyAlignment="1">
      <alignment horizontal="right"/>
    </xf>
    <xf fontId="22" fillId="0" borderId="0" numFmtId="0" xfId="0" applyFont="1" applyAlignment="1">
      <alignment horizontal="center" wrapText="1"/>
    </xf>
    <xf fontId="23" fillId="0" borderId="0" numFmtId="0" xfId="39" applyFont="1" applyProtection="1"/>
    <xf fontId="22" fillId="0" borderId="0" numFmtId="164" xfId="39" applyNumberFormat="1" applyFont="1" applyAlignment="1">
      <alignment horizontal="center" vertical="center" wrapText="1"/>
    </xf>
    <xf fontId="23" fillId="0" borderId="0" numFmtId="0" xfId="39" applyFont="1" applyAlignment="1" applyProtection="1">
      <alignment horizontal="right"/>
    </xf>
    <xf fontId="23" fillId="0" borderId="10" numFmtId="0" xfId="39" applyFont="1" applyBorder="1" applyAlignment="1" applyProtection="1">
      <alignment horizontal="center" vertical="center" wrapText="1"/>
    </xf>
    <xf fontId="22" fillId="0" borderId="11" numFmtId="0" xfId="39" applyFont="1" applyBorder="1" applyAlignment="1" applyProtection="1">
      <alignment horizontal="left" vertical="center" wrapText="1"/>
    </xf>
    <xf fontId="22" fillId="0" borderId="12" numFmtId="165" xfId="39" applyNumberFormat="1" applyFont="1" applyBorder="1" applyAlignment="1" applyProtection="1">
      <alignment horizontal="center" vertical="center" wrapText="1"/>
    </xf>
    <xf fontId="0" fillId="0" borderId="0" numFmtId="166" xfId="0" applyNumberFormat="1"/>
    <xf fontId="23" fillId="0" borderId="13" numFmtId="0" xfId="0" applyFont="1" applyBorder="1"/>
    <xf fontId="23" fillId="0" borderId="13" numFmtId="165" xfId="0" applyNumberFormat="1" applyFont="1" applyBorder="1" applyAlignment="1">
      <alignment horizontal="center"/>
    </xf>
    <xf fontId="23" fillId="0" borderId="11" numFmtId="0" xfId="0" applyFont="1" applyBorder="1"/>
    <xf fontId="23" fillId="0" borderId="13" numFmtId="0" xfId="0" applyFont="1" applyBorder="1" applyAlignment="1">
      <alignment horizontal="left"/>
    </xf>
    <xf fontId="0" fillId="0" borderId="0" numFmtId="165" xfId="0" applyNumberFormat="1"/>
    <xf fontId="23" fillId="0" borderId="0" numFmtId="0" xfId="0" applyFont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Обычный_Лист1_1" xfId="3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B32" activeCellId="0" sqref="B32"/>
    </sheetView>
  </sheetViews>
  <sheetFormatPr baseColWidth="8" defaultRowHeight="12.75" customHeight="1"/>
  <cols>
    <col customWidth="1" min="1" max="1" width="30.5703"/>
    <col customWidth="1" min="2" max="2" width="17.425799999999999"/>
    <col customWidth="1" min="3" max="3" width="17.5703"/>
    <col customWidth="1" min="4" max="4" width="16.855499999999999"/>
    <col customWidth="1" hidden="1" min="5" max="5" width="12"/>
    <col customWidth="1" hidden="1" min="6" max="6" width="13.425800000000001"/>
    <col customWidth="1" hidden="1" min="7" max="7" width="12.5703"/>
  </cols>
  <sheetData>
    <row r="1" ht="12.75">
      <c r="D1" s="1" t="s">
        <v>0</v>
      </c>
    </row>
    <row r="2" ht="12.75">
      <c r="B2" s="2" t="s">
        <v>1</v>
      </c>
      <c r="C2" s="2"/>
      <c r="D2" s="2"/>
    </row>
    <row r="3" ht="12.75">
      <c r="A3" s="3" t="s">
        <v>2</v>
      </c>
      <c r="B3" s="3"/>
      <c r="C3" s="3"/>
      <c r="D3" s="3"/>
    </row>
    <row r="4" ht="12.75">
      <c r="A4" s="3" t="s">
        <v>3</v>
      </c>
      <c r="B4" s="3"/>
      <c r="C4" s="3"/>
      <c r="D4" s="3"/>
    </row>
    <row r="5" ht="12.75">
      <c r="B5" s="3" t="s">
        <v>4</v>
      </c>
      <c r="C5" s="3"/>
      <c r="D5" s="3"/>
    </row>
    <row r="6" ht="12.75">
      <c r="B6" s="3"/>
    </row>
    <row r="7" ht="47.25" customHeight="1">
      <c r="A7" s="4" t="s">
        <v>5</v>
      </c>
      <c r="B7" s="4"/>
      <c r="C7" s="4"/>
      <c r="D7" s="4"/>
    </row>
    <row r="8" ht="24" customHeight="1">
      <c r="A8" s="5"/>
      <c r="B8" s="6"/>
      <c r="D8" s="7" t="s">
        <v>6</v>
      </c>
    </row>
    <row r="9" ht="19.899999999999999" customHeight="1">
      <c r="A9" s="8" t="s">
        <v>7</v>
      </c>
      <c r="B9" s="8" t="s">
        <v>8</v>
      </c>
      <c r="C9" s="8"/>
      <c r="D9" s="8"/>
    </row>
    <row r="10" ht="31.5" customHeight="1">
      <c r="A10" s="8"/>
      <c r="B10" s="8" t="s">
        <v>9</v>
      </c>
      <c r="C10" s="8" t="s">
        <v>10</v>
      </c>
      <c r="D10" s="8" t="s">
        <v>11</v>
      </c>
    </row>
    <row r="11" ht="15">
      <c r="A11" s="9" t="s">
        <v>12</v>
      </c>
      <c r="B11" s="10">
        <f>SUM(B12:B31)</f>
        <v>7698.4599999999991</v>
      </c>
      <c r="C11" s="10">
        <f>SUM(C12:C31)</f>
        <v>8362.1999999999971</v>
      </c>
      <c r="D11" s="10">
        <f>SUM(D12:D31)</f>
        <v>8662.5</v>
      </c>
      <c r="E11" s="11" t="e">
        <f>+B11+2!B11</f>
        <v>#NAME?</v>
      </c>
      <c r="F11" s="11" t="e">
        <f>+C11+2!C11</f>
        <v>#NAME?</v>
      </c>
      <c r="G11" s="11" t="e">
        <f>+D11+2!D11</f>
        <v>#NAME?</v>
      </c>
    </row>
    <row r="12" ht="15">
      <c r="A12" s="12" t="s">
        <v>13</v>
      </c>
      <c r="B12" s="13">
        <f>1499.56+7.48+7.4</f>
        <v>1514.4400000000001</v>
      </c>
      <c r="C12" s="13">
        <v>1629</v>
      </c>
      <c r="D12" s="13">
        <v>1687.5</v>
      </c>
    </row>
    <row r="13" ht="15">
      <c r="A13" s="12" t="s">
        <v>14</v>
      </c>
      <c r="B13" s="13">
        <f>195+1.5+1.5</f>
        <v>198</v>
      </c>
      <c r="C13" s="13">
        <v>217.20000000000002</v>
      </c>
      <c r="D13" s="13">
        <v>225</v>
      </c>
    </row>
    <row r="14" ht="15">
      <c r="A14" s="12" t="s">
        <v>15</v>
      </c>
      <c r="B14" s="13">
        <f>500+3.74-40.9</f>
        <v>462.84000000000003</v>
      </c>
      <c r="C14" s="13">
        <v>543</v>
      </c>
      <c r="D14" s="13">
        <v>562.5</v>
      </c>
    </row>
    <row r="15" ht="15">
      <c r="A15" s="12" t="s">
        <v>16</v>
      </c>
      <c r="B15" s="13">
        <f>195+1.5+1.5</f>
        <v>198</v>
      </c>
      <c r="C15" s="13">
        <v>217.20000000000002</v>
      </c>
      <c r="D15" s="13">
        <v>225</v>
      </c>
    </row>
    <row r="16" ht="15">
      <c r="A16" s="12" t="s">
        <v>17</v>
      </c>
      <c r="B16" s="13">
        <f>195+1.5</f>
        <v>196.5</v>
      </c>
      <c r="C16" s="13">
        <v>217.20000000000002</v>
      </c>
      <c r="D16" s="13">
        <v>225</v>
      </c>
    </row>
    <row r="17" ht="15">
      <c r="A17" s="12" t="s">
        <v>18</v>
      </c>
      <c r="B17" s="13">
        <f>195+1.5+1.5</f>
        <v>198</v>
      </c>
      <c r="C17" s="13">
        <v>217.20000000000002</v>
      </c>
      <c r="D17" s="13">
        <v>225</v>
      </c>
    </row>
    <row r="18" ht="15">
      <c r="A18" s="12" t="s">
        <v>19</v>
      </c>
      <c r="B18" s="13">
        <f>500+3.7400000000000002</f>
        <v>503.74000000000001</v>
      </c>
      <c r="C18" s="13">
        <v>543</v>
      </c>
      <c r="D18" s="13">
        <v>562.5</v>
      </c>
    </row>
    <row r="19" ht="15">
      <c r="A19" s="12" t="s">
        <v>20</v>
      </c>
      <c r="B19" s="13">
        <f>195+1.5+1.5</f>
        <v>198</v>
      </c>
      <c r="C19" s="13">
        <v>217.20000000000002</v>
      </c>
      <c r="D19" s="13">
        <v>225</v>
      </c>
    </row>
    <row r="20" ht="15">
      <c r="A20" s="14" t="s">
        <v>21</v>
      </c>
      <c r="B20" s="13">
        <f t="shared" ref="B20:B21" si="0">500+3.74+3.7</f>
        <v>507.44</v>
      </c>
      <c r="C20" s="13">
        <v>543</v>
      </c>
      <c r="D20" s="13">
        <v>562.5</v>
      </c>
    </row>
    <row r="21" ht="15">
      <c r="A21" s="12" t="s">
        <v>22</v>
      </c>
      <c r="B21" s="13">
        <f t="shared" si="0"/>
        <v>507.44</v>
      </c>
      <c r="C21" s="13">
        <v>543</v>
      </c>
      <c r="D21" s="13">
        <v>562.5</v>
      </c>
    </row>
    <row r="22" ht="15">
      <c r="A22" s="12" t="s">
        <v>23</v>
      </c>
      <c r="B22" s="13">
        <f t="shared" ref="B22:B24" si="1">195+1.5+1.5</f>
        <v>198</v>
      </c>
      <c r="C22" s="13">
        <v>217.20000000000002</v>
      </c>
      <c r="D22" s="13">
        <v>225</v>
      </c>
    </row>
    <row r="23" ht="15">
      <c r="A23" s="12" t="s">
        <v>24</v>
      </c>
      <c r="B23" s="13">
        <f t="shared" si="1"/>
        <v>198</v>
      </c>
      <c r="C23" s="13">
        <v>217.20000000000002</v>
      </c>
      <c r="D23" s="13">
        <v>225</v>
      </c>
    </row>
    <row r="24" ht="15">
      <c r="A24" s="12" t="s">
        <v>25</v>
      </c>
      <c r="B24" s="13">
        <f t="shared" si="1"/>
        <v>198</v>
      </c>
      <c r="C24" s="13">
        <v>217.20000000000002</v>
      </c>
      <c r="D24" s="13">
        <v>225</v>
      </c>
    </row>
    <row r="25" ht="15">
      <c r="A25" s="12" t="s">
        <v>26</v>
      </c>
      <c r="B25" s="13">
        <f>500+3.74+3.7</f>
        <v>507.44</v>
      </c>
      <c r="C25" s="13">
        <v>543</v>
      </c>
      <c r="D25" s="13">
        <v>562.5</v>
      </c>
    </row>
    <row r="26" ht="15">
      <c r="A26" s="12" t="s">
        <v>27</v>
      </c>
      <c r="B26" s="13">
        <f>195+1.5+1.5</f>
        <v>198</v>
      </c>
      <c r="C26" s="13">
        <v>217.20000000000002</v>
      </c>
      <c r="D26" s="13">
        <v>225</v>
      </c>
    </row>
    <row r="27" ht="15">
      <c r="A27" s="12" t="s">
        <v>28</v>
      </c>
      <c r="B27" s="13">
        <f>500+3.74+3.7</f>
        <v>507.44</v>
      </c>
      <c r="C27" s="13">
        <v>543</v>
      </c>
      <c r="D27" s="13">
        <v>562.5</v>
      </c>
    </row>
    <row r="28" ht="15">
      <c r="A28" s="12" t="s">
        <v>29</v>
      </c>
      <c r="B28" s="13">
        <f t="shared" ref="B28:B29" si="2">195+1.5+1.5</f>
        <v>198</v>
      </c>
      <c r="C28" s="13">
        <v>217.20000000000002</v>
      </c>
      <c r="D28" s="13">
        <v>225</v>
      </c>
    </row>
    <row r="29" ht="15">
      <c r="A29" s="12" t="s">
        <v>30</v>
      </c>
      <c r="B29" s="13">
        <f t="shared" si="2"/>
        <v>198</v>
      </c>
      <c r="C29" s="13">
        <v>217.20000000000002</v>
      </c>
      <c r="D29" s="13">
        <v>225</v>
      </c>
    </row>
    <row r="30" ht="15">
      <c r="A30" s="12" t="s">
        <v>31</v>
      </c>
      <c r="B30" s="13">
        <f>500+3.74+3.7</f>
        <v>507.44</v>
      </c>
      <c r="C30" s="13">
        <v>543</v>
      </c>
      <c r="D30" s="13">
        <v>562.5</v>
      </c>
    </row>
    <row r="31" ht="15">
      <c r="A31" s="15" t="s">
        <v>32</v>
      </c>
      <c r="B31" s="13">
        <f>500+3.74</f>
        <v>503.74000000000001</v>
      </c>
      <c r="C31" s="13">
        <v>543</v>
      </c>
      <c r="D31" s="13">
        <v>562.5</v>
      </c>
    </row>
    <row r="32" ht="12.75">
      <c r="D32" s="16"/>
    </row>
    <row r="33" ht="15">
      <c r="A33" s="17"/>
      <c r="D33" s="16"/>
    </row>
    <row r="34" ht="12.75">
      <c r="B34" s="16"/>
      <c r="D34" s="16"/>
    </row>
  </sheetData>
  <mergeCells count="7">
    <mergeCell ref="B2:D2"/>
    <mergeCell ref="A3:D3"/>
    <mergeCell ref="A4:D4"/>
    <mergeCell ref="B5:D5"/>
    <mergeCell ref="A7:D7"/>
    <mergeCell ref="A9:A10"/>
    <mergeCell ref="B9:D9"/>
  </mergeCells>
  <printOptions headings="0" gridLines="0"/>
  <pageMargins left="0.96000000000000008" right="0.40999999999999998" top="1" bottom="1" header="0.5" footer="0.5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KO Iskitim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volkova_en@mfnso.local</cp:lastModifiedBy>
  <cp:revision>4</cp:revision>
  <dcterms:created xsi:type="dcterms:W3CDTF">2009-10-27T09:14:00Z</dcterms:created>
  <dcterms:modified xsi:type="dcterms:W3CDTF">2025-11-17T03:53:29Z</dcterms:modified>
  <cp:version>1048576</cp:version>
</cp:coreProperties>
</file>